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g\Downloads\"/>
    </mc:Choice>
  </mc:AlternateContent>
  <xr:revisionPtr revIDLastSave="0" documentId="13_ncr:1_{BC4095CB-B342-459A-8C0F-5BF7E5A9AC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8" i="1"/>
  <c r="D15" i="1"/>
  <c r="D21" i="1"/>
  <c r="C67" i="1" s="1"/>
  <c r="D29" i="1"/>
  <c r="D36" i="1"/>
  <c r="D42" i="1"/>
  <c r="D49" i="1"/>
  <c r="D54" i="1"/>
  <c r="C72" i="1" s="1"/>
  <c r="C54" i="1"/>
  <c r="C49" i="1"/>
  <c r="C42" i="1"/>
  <c r="C36" i="1"/>
  <c r="C29" i="1"/>
  <c r="C21" i="1"/>
  <c r="C15" i="1"/>
  <c r="C8" i="1"/>
  <c r="B69" i="1" s="1"/>
  <c r="C2" i="1"/>
  <c r="B75" i="1" s="1"/>
  <c r="C75" i="1"/>
  <c r="C74" i="1"/>
  <c r="B74" i="1"/>
  <c r="C73" i="1"/>
  <c r="B73" i="1"/>
  <c r="B72" i="1"/>
  <c r="C71" i="1"/>
  <c r="B71" i="1"/>
  <c r="C70" i="1"/>
  <c r="B70" i="1"/>
  <c r="C69" i="1"/>
  <c r="C68" i="1"/>
  <c r="B68" i="1"/>
  <c r="B67" i="1"/>
</calcChain>
</file>

<file path=xl/sharedStrings.xml><?xml version="1.0" encoding="utf-8"?>
<sst xmlns="http://schemas.openxmlformats.org/spreadsheetml/2006/main" count="53" uniqueCount="34">
  <si>
    <t>Category</t>
  </si>
  <si>
    <t>Subcategory</t>
  </si>
  <si>
    <t>Budgeted</t>
  </si>
  <si>
    <t>Actual</t>
  </si>
  <si>
    <t>Venue</t>
  </si>
  <si>
    <t>Catering</t>
  </si>
  <si>
    <t>Photography</t>
  </si>
  <si>
    <t>Attire</t>
  </si>
  <si>
    <t>Decor</t>
  </si>
  <si>
    <t>Entertainment</t>
  </si>
  <si>
    <t>Beauty</t>
  </si>
  <si>
    <t>Stationery</t>
  </si>
  <si>
    <t>Miscellaneous</t>
  </si>
  <si>
    <t>Ceremony Site</t>
  </si>
  <si>
    <t>Reception Site</t>
  </si>
  <si>
    <t>Food</t>
  </si>
  <si>
    <t>Drinks</t>
  </si>
  <si>
    <t>Photographer</t>
  </si>
  <si>
    <t>Second Shooter</t>
  </si>
  <si>
    <t>Wedding Dress</t>
  </si>
  <si>
    <t>Suit/Tux</t>
  </si>
  <si>
    <t>Flowers</t>
  </si>
  <si>
    <t>Table Decor</t>
  </si>
  <si>
    <t>DJ</t>
  </si>
  <si>
    <t>Live Music</t>
  </si>
  <si>
    <t>Hair</t>
  </si>
  <si>
    <t>Makeup</t>
  </si>
  <si>
    <t>Invitations</t>
  </si>
  <si>
    <t>Programs</t>
  </si>
  <si>
    <t>Officiant</t>
  </si>
  <si>
    <t>Transportation</t>
  </si>
  <si>
    <t>Favors</t>
  </si>
  <si>
    <t>Category Totals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</si>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</sst>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AF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Budget Breakdown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>Budgeted</c:v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Budget!$A$67:$A$75</c:f>
              <c:strCache>
                <c:ptCount val="9"/>
                <c:pt idx="0">
                  <c:v>Attire</c:v>
                </c:pt>
                <c:pt idx="1">
                  <c:v>Beauty</c:v>
                </c:pt>
                <c:pt idx="2">
                  <c:v>Catering</c:v>
                </c:pt>
                <c:pt idx="3">
                  <c:v>Decor</c:v>
                </c:pt>
                <c:pt idx="4">
                  <c:v>Entertainment</c:v>
                </c:pt>
                <c:pt idx="5">
                  <c:v>Miscellaneous</c:v>
                </c:pt>
                <c:pt idx="6">
                  <c:v>Photography</c:v>
                </c:pt>
                <c:pt idx="7">
                  <c:v>Stationery</c:v>
                </c:pt>
                <c:pt idx="8">
                  <c:v>Venue</c:v>
                </c:pt>
              </c:strCache>
            </c:strRef>
          </c:cat>
          <c:val>
            <c:numRef>
              <c:f>Budget!$B$67:$B$75</c:f>
              <c:numCache>
                <c:formatCode>General</c:formatCode>
                <c:ptCount val="9"/>
                <c:pt idx="0">
                  <c:v>1150</c:v>
                </c:pt>
                <c:pt idx="1">
                  <c:v>250</c:v>
                </c:pt>
                <c:pt idx="2">
                  <c:v>780</c:v>
                </c:pt>
                <c:pt idx="3">
                  <c:v>450</c:v>
                </c:pt>
                <c:pt idx="4">
                  <c:v>460</c:v>
                </c:pt>
                <c:pt idx="5">
                  <c:v>380</c:v>
                </c:pt>
                <c:pt idx="6">
                  <c:v>1600</c:v>
                </c:pt>
                <c:pt idx="7">
                  <c:v>125</c:v>
                </c:pt>
                <c:pt idx="8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E9-4667-A735-59480257D92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Actual Breakdown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>Actual</c:v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Budget!$A$67:$A$75</c:f>
              <c:strCache>
                <c:ptCount val="9"/>
                <c:pt idx="0">
                  <c:v>Attire</c:v>
                </c:pt>
                <c:pt idx="1">
                  <c:v>Beauty</c:v>
                </c:pt>
                <c:pt idx="2">
                  <c:v>Catering</c:v>
                </c:pt>
                <c:pt idx="3">
                  <c:v>Decor</c:v>
                </c:pt>
                <c:pt idx="4">
                  <c:v>Entertainment</c:v>
                </c:pt>
                <c:pt idx="5">
                  <c:v>Miscellaneous</c:v>
                </c:pt>
                <c:pt idx="6">
                  <c:v>Photography</c:v>
                </c:pt>
                <c:pt idx="7">
                  <c:v>Stationery</c:v>
                </c:pt>
                <c:pt idx="8">
                  <c:v>Venue</c:v>
                </c:pt>
              </c:strCache>
            </c:strRef>
          </c:cat>
          <c:val>
            <c:numRef>
              <c:f>Budget!$C$67:$C$75</c:f>
              <c:numCache>
                <c:formatCode>General</c:formatCode>
                <c:ptCount val="9"/>
                <c:pt idx="0">
                  <c:v>1150</c:v>
                </c:pt>
                <c:pt idx="1">
                  <c:v>250</c:v>
                </c:pt>
                <c:pt idx="2">
                  <c:v>780</c:v>
                </c:pt>
                <c:pt idx="3">
                  <c:v>450</c:v>
                </c:pt>
                <c:pt idx="4">
                  <c:v>460</c:v>
                </c:pt>
                <c:pt idx="5">
                  <c:v>380</c:v>
                </c:pt>
                <c:pt idx="6">
                  <c:v>1600</c:v>
                </c:pt>
                <c:pt idx="7">
                  <c:v>125</c:v>
                </c:pt>
                <c:pt idx="8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A3-41F3-BF44-40955BD837A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350520</xdr:colOff>
      <xdr:row>0</xdr:row>
      <xdr:rowOff>175260</xdr:rowOff>
    </xdr:from>
    <xdr:to>
      <xdr:col>14</xdr:col>
      <xdr:colOff>97156</xdr:colOff>
      <xdr:row>16</xdr:row>
      <xdr:rowOff>91440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5E55E18-5052-47B7-AADC-96ADF85503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350520</xdr:colOff>
      <xdr:row>17</xdr:row>
      <xdr:rowOff>99060</xdr:rowOff>
    </xdr:from>
    <xdr:to>
      <xdr:col>14</xdr:col>
      <xdr:colOff>76200</xdr:colOff>
      <xdr:row>33</xdr:row>
      <xdr:rowOff>30480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FDD0008-FACD-4ED0-A79E-6C2155E8B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5"/>
  <sheetViews>
    <sheetView showGridLines="0" tabSelected="1" workbookViewId="0">
      <selection activeCell="E5" sqref="E5"/>
    </sheetView>
  </sheetViews>
  <sheetFormatPr defaultRowHeight="14.4" x14ac:dyDescent="0.3"/>
  <cols>
    <col min="1" max="1" width="14.109375" bestFit="1" customWidth="1"/>
    <col min="2" max="2" width="13.88671875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s="2" t="s">
        <v>4</v>
      </c>
      <c r="B2" s="2" t="s">
        <v>33</v>
      </c>
      <c r="C2" s="2">
        <f>SUM(C3:C7)</f>
        <v>1500</v>
      </c>
      <c r="D2" s="2">
        <f>SUM(D3:D7)</f>
        <v>1500</v>
      </c>
    </row>
    <row r="3" spans="1:4" x14ac:dyDescent="0.3">
      <c r="A3" s="2"/>
      <c r="B3" t="s">
        <v>13</v>
      </c>
      <c r="C3">
        <v>1000</v>
      </c>
      <c r="D3">
        <v>1000</v>
      </c>
    </row>
    <row r="4" spans="1:4" x14ac:dyDescent="0.3">
      <c r="A4" s="2"/>
      <c r="B4" t="s">
        <v>14</v>
      </c>
      <c r="C4">
        <v>500</v>
      </c>
      <c r="D4">
        <v>500</v>
      </c>
    </row>
    <row r="5" spans="1:4" x14ac:dyDescent="0.3">
      <c r="A5" s="2"/>
    </row>
    <row r="6" spans="1:4" x14ac:dyDescent="0.3">
      <c r="A6" s="2"/>
    </row>
    <row r="7" spans="1:4" x14ac:dyDescent="0.3">
      <c r="A7" s="2"/>
    </row>
    <row r="8" spans="1:4" x14ac:dyDescent="0.3">
      <c r="A8" s="3" t="s">
        <v>5</v>
      </c>
      <c r="B8" s="3" t="s">
        <v>33</v>
      </c>
      <c r="C8" s="3">
        <f>SUM(C9:C14)</f>
        <v>780</v>
      </c>
      <c r="D8" s="3">
        <f>SUM(D9:D14)</f>
        <v>780</v>
      </c>
    </row>
    <row r="9" spans="1:4" x14ac:dyDescent="0.3">
      <c r="A9" s="3"/>
      <c r="B9" t="s">
        <v>15</v>
      </c>
      <c r="C9">
        <v>650</v>
      </c>
      <c r="D9">
        <v>650</v>
      </c>
    </row>
    <row r="10" spans="1:4" x14ac:dyDescent="0.3">
      <c r="A10" s="3"/>
      <c r="B10" t="s">
        <v>16</v>
      </c>
      <c r="C10">
        <v>130</v>
      </c>
      <c r="D10">
        <v>130</v>
      </c>
    </row>
    <row r="11" spans="1:4" x14ac:dyDescent="0.3">
      <c r="A11" s="3"/>
    </row>
    <row r="12" spans="1:4" x14ac:dyDescent="0.3">
      <c r="A12" s="3"/>
    </row>
    <row r="13" spans="1:4" x14ac:dyDescent="0.3">
      <c r="A13" s="3"/>
    </row>
    <row r="14" spans="1:4" x14ac:dyDescent="0.3">
      <c r="A14" s="3"/>
    </row>
    <row r="15" spans="1:4" x14ac:dyDescent="0.3">
      <c r="A15" s="4" t="s">
        <v>6</v>
      </c>
      <c r="B15" s="4" t="s">
        <v>33</v>
      </c>
      <c r="C15" s="4">
        <f>SUM(C16:C20)</f>
        <v>1600</v>
      </c>
      <c r="D15" s="4">
        <f>SUM(D16:D20)</f>
        <v>1600</v>
      </c>
    </row>
    <row r="16" spans="1:4" x14ac:dyDescent="0.3">
      <c r="A16" s="4"/>
      <c r="B16" t="s">
        <v>17</v>
      </c>
      <c r="C16">
        <v>1300</v>
      </c>
      <c r="D16">
        <v>1300</v>
      </c>
    </row>
    <row r="17" spans="1:4" x14ac:dyDescent="0.3">
      <c r="A17" s="4"/>
      <c r="B17" t="s">
        <v>18</v>
      </c>
      <c r="C17">
        <v>300</v>
      </c>
      <c r="D17">
        <v>300</v>
      </c>
    </row>
    <row r="18" spans="1:4" x14ac:dyDescent="0.3">
      <c r="A18" s="4"/>
    </row>
    <row r="19" spans="1:4" x14ac:dyDescent="0.3">
      <c r="A19" s="4"/>
    </row>
    <row r="20" spans="1:4" x14ac:dyDescent="0.3">
      <c r="A20" s="4"/>
    </row>
    <row r="21" spans="1:4" x14ac:dyDescent="0.3">
      <c r="A21" s="5" t="s">
        <v>7</v>
      </c>
      <c r="B21" s="5" t="s">
        <v>33</v>
      </c>
      <c r="C21" s="5">
        <f>SUM(C22:C28)</f>
        <v>1150</v>
      </c>
      <c r="D21" s="5">
        <f>SUM(D22:D28)</f>
        <v>1150</v>
      </c>
    </row>
    <row r="22" spans="1:4" x14ac:dyDescent="0.3">
      <c r="A22" s="5"/>
      <c r="B22" t="s">
        <v>19</v>
      </c>
      <c r="C22">
        <v>800</v>
      </c>
      <c r="D22">
        <v>800</v>
      </c>
    </row>
    <row r="23" spans="1:4" x14ac:dyDescent="0.3">
      <c r="A23" s="5"/>
      <c r="B23" t="s">
        <v>20</v>
      </c>
      <c r="C23">
        <v>350</v>
      </c>
      <c r="D23">
        <v>350</v>
      </c>
    </row>
    <row r="24" spans="1:4" x14ac:dyDescent="0.3">
      <c r="A24" s="5"/>
    </row>
    <row r="25" spans="1:4" x14ac:dyDescent="0.3">
      <c r="A25" s="5"/>
    </row>
    <row r="26" spans="1:4" x14ac:dyDescent="0.3">
      <c r="A26" s="5"/>
    </row>
    <row r="27" spans="1:4" x14ac:dyDescent="0.3">
      <c r="A27" s="5"/>
    </row>
    <row r="28" spans="1:4" x14ac:dyDescent="0.3">
      <c r="A28" s="5"/>
    </row>
    <row r="29" spans="1:4" x14ac:dyDescent="0.3">
      <c r="A29" s="6" t="s">
        <v>8</v>
      </c>
      <c r="B29" s="6" t="s">
        <v>33</v>
      </c>
      <c r="C29" s="6">
        <f>SUM(C30:C35)</f>
        <v>450</v>
      </c>
      <c r="D29" s="6">
        <f>SUM(D30:D35)</f>
        <v>450</v>
      </c>
    </row>
    <row r="30" spans="1:4" x14ac:dyDescent="0.3">
      <c r="A30" s="6"/>
      <c r="B30" t="s">
        <v>21</v>
      </c>
      <c r="C30">
        <v>300</v>
      </c>
      <c r="D30">
        <v>300</v>
      </c>
    </row>
    <row r="31" spans="1:4" x14ac:dyDescent="0.3">
      <c r="A31" s="6"/>
      <c r="B31" t="s">
        <v>22</v>
      </c>
      <c r="C31">
        <v>150</v>
      </c>
      <c r="D31">
        <v>150</v>
      </c>
    </row>
    <row r="32" spans="1:4" x14ac:dyDescent="0.3">
      <c r="A32" s="6"/>
    </row>
    <row r="33" spans="1:4" x14ac:dyDescent="0.3">
      <c r="A33" s="6"/>
    </row>
    <row r="34" spans="1:4" x14ac:dyDescent="0.3">
      <c r="A34" s="6"/>
    </row>
    <row r="35" spans="1:4" x14ac:dyDescent="0.3">
      <c r="A35" s="6"/>
    </row>
    <row r="36" spans="1:4" x14ac:dyDescent="0.3">
      <c r="A36" s="7" t="s">
        <v>9</v>
      </c>
      <c r="B36" s="7" t="s">
        <v>33</v>
      </c>
      <c r="C36" s="7">
        <f>SUM(C37:C41)</f>
        <v>460</v>
      </c>
      <c r="D36" s="7">
        <f>SUM(D37:D41)</f>
        <v>460</v>
      </c>
    </row>
    <row r="37" spans="1:4" x14ac:dyDescent="0.3">
      <c r="A37" s="7"/>
      <c r="B37" t="s">
        <v>23</v>
      </c>
      <c r="C37">
        <v>360</v>
      </c>
      <c r="D37">
        <v>360</v>
      </c>
    </row>
    <row r="38" spans="1:4" x14ac:dyDescent="0.3">
      <c r="A38" s="7"/>
      <c r="B38" t="s">
        <v>24</v>
      </c>
      <c r="C38">
        <v>100</v>
      </c>
      <c r="D38">
        <v>100</v>
      </c>
    </row>
    <row r="39" spans="1:4" x14ac:dyDescent="0.3">
      <c r="A39" s="7"/>
    </row>
    <row r="40" spans="1:4" x14ac:dyDescent="0.3">
      <c r="A40" s="7"/>
    </row>
    <row r="41" spans="1:4" x14ac:dyDescent="0.3">
      <c r="A41" s="7"/>
    </row>
    <row r="42" spans="1:4" x14ac:dyDescent="0.3">
      <c r="A42" s="8" t="s">
        <v>10</v>
      </c>
      <c r="B42" s="8" t="s">
        <v>33</v>
      </c>
      <c r="C42" s="8">
        <f>SUM(C43:C48)</f>
        <v>250</v>
      </c>
      <c r="D42" s="8">
        <f>SUM(D43:D48)</f>
        <v>250</v>
      </c>
    </row>
    <row r="43" spans="1:4" x14ac:dyDescent="0.3">
      <c r="A43" s="8"/>
      <c r="B43" t="s">
        <v>25</v>
      </c>
      <c r="C43">
        <v>150</v>
      </c>
      <c r="D43">
        <v>150</v>
      </c>
    </row>
    <row r="44" spans="1:4" x14ac:dyDescent="0.3">
      <c r="A44" s="8"/>
      <c r="B44" t="s">
        <v>26</v>
      </c>
      <c r="C44">
        <v>100</v>
      </c>
      <c r="D44">
        <v>100</v>
      </c>
    </row>
    <row r="45" spans="1:4" x14ac:dyDescent="0.3">
      <c r="A45" s="8"/>
    </row>
    <row r="46" spans="1:4" x14ac:dyDescent="0.3">
      <c r="A46" s="8"/>
    </row>
    <row r="47" spans="1:4" x14ac:dyDescent="0.3">
      <c r="A47" s="8"/>
    </row>
    <row r="48" spans="1:4" x14ac:dyDescent="0.3">
      <c r="A48" s="8"/>
    </row>
    <row r="49" spans="1:4" x14ac:dyDescent="0.3">
      <c r="A49" s="9" t="s">
        <v>11</v>
      </c>
      <c r="B49" s="9" t="s">
        <v>33</v>
      </c>
      <c r="C49" s="9">
        <f>SUM(C50:C53)</f>
        <v>125</v>
      </c>
      <c r="D49" s="9">
        <f>SUM(D50:D53)</f>
        <v>125</v>
      </c>
    </row>
    <row r="50" spans="1:4" x14ac:dyDescent="0.3">
      <c r="A50" s="9"/>
      <c r="B50" t="s">
        <v>27</v>
      </c>
      <c r="C50">
        <v>75</v>
      </c>
      <c r="D50">
        <v>75</v>
      </c>
    </row>
    <row r="51" spans="1:4" x14ac:dyDescent="0.3">
      <c r="A51" s="9"/>
      <c r="B51" t="s">
        <v>28</v>
      </c>
      <c r="C51">
        <v>50</v>
      </c>
      <c r="D51">
        <v>50</v>
      </c>
    </row>
    <row r="52" spans="1:4" x14ac:dyDescent="0.3">
      <c r="A52" s="9"/>
    </row>
    <row r="53" spans="1:4" x14ac:dyDescent="0.3">
      <c r="A53" s="9"/>
    </row>
    <row r="54" spans="1:4" x14ac:dyDescent="0.3">
      <c r="A54" s="10" t="s">
        <v>12</v>
      </c>
      <c r="B54" s="10" t="s">
        <v>33</v>
      </c>
      <c r="C54" s="10">
        <f>SUM(C55:C57)</f>
        <v>380</v>
      </c>
      <c r="D54" s="10">
        <f>SUM(D55:D57)</f>
        <v>380</v>
      </c>
    </row>
    <row r="55" spans="1:4" x14ac:dyDescent="0.3">
      <c r="A55" s="10"/>
      <c r="B55" t="s">
        <v>29</v>
      </c>
      <c r="C55">
        <v>100</v>
      </c>
      <c r="D55">
        <v>100</v>
      </c>
    </row>
    <row r="56" spans="1:4" x14ac:dyDescent="0.3">
      <c r="A56" s="10"/>
      <c r="B56" t="s">
        <v>30</v>
      </c>
      <c r="C56">
        <v>80</v>
      </c>
      <c r="D56">
        <v>80</v>
      </c>
    </row>
    <row r="57" spans="1:4" x14ac:dyDescent="0.3">
      <c r="A57" s="10"/>
      <c r="B57" t="s">
        <v>31</v>
      </c>
      <c r="C57">
        <v>200</v>
      </c>
      <c r="D57">
        <v>200</v>
      </c>
    </row>
    <row r="66" spans="1:3" x14ac:dyDescent="0.3">
      <c r="A66" s="1" t="s">
        <v>32</v>
      </c>
      <c r="B66" s="1" t="s">
        <v>2</v>
      </c>
      <c r="C66" s="1" t="s">
        <v>3</v>
      </c>
    </row>
    <row r="67" spans="1:3" x14ac:dyDescent="0.3">
      <c r="A67" t="s">
        <v>7</v>
      </c>
      <c r="B67">
        <f>SUMIF(A2:A64,"Attire",C2:C64)</f>
        <v>1150</v>
      </c>
      <c r="C67">
        <f>SUMIF(A2:A64,"Attire",D2:D64)</f>
        <v>1150</v>
      </c>
    </row>
    <row r="68" spans="1:3" x14ac:dyDescent="0.3">
      <c r="A68" t="s">
        <v>10</v>
      </c>
      <c r="B68">
        <f>SUMIF(A2:A64,"Beauty",C2:C64)</f>
        <v>250</v>
      </c>
      <c r="C68">
        <f>SUMIF(A2:A64,"Beauty",D2:D64)</f>
        <v>250</v>
      </c>
    </row>
    <row r="69" spans="1:3" x14ac:dyDescent="0.3">
      <c r="A69" t="s">
        <v>5</v>
      </c>
      <c r="B69">
        <f>SUMIF(A2:A64,"Catering",C2:C64)</f>
        <v>780</v>
      </c>
      <c r="C69">
        <f>SUMIF(A2:A64,"Catering",D2:D64)</f>
        <v>780</v>
      </c>
    </row>
    <row r="70" spans="1:3" x14ac:dyDescent="0.3">
      <c r="A70" t="s">
        <v>8</v>
      </c>
      <c r="B70">
        <f>SUMIF(A2:A64,"Decor",C2:C64)</f>
        <v>450</v>
      </c>
      <c r="C70">
        <f>SUMIF(A2:A64,"Decor",D2:D64)</f>
        <v>450</v>
      </c>
    </row>
    <row r="71" spans="1:3" x14ac:dyDescent="0.3">
      <c r="A71" t="s">
        <v>9</v>
      </c>
      <c r="B71">
        <f>SUMIF(A2:A64,"Entertainment",C2:C64)</f>
        <v>460</v>
      </c>
      <c r="C71">
        <f>SUMIF(A2:A64,"Entertainment",D2:D64)</f>
        <v>460</v>
      </c>
    </row>
    <row r="72" spans="1:3" x14ac:dyDescent="0.3">
      <c r="A72" t="s">
        <v>12</v>
      </c>
      <c r="B72">
        <f>SUMIF(A2:A64,"Miscellaneous",C2:C64)</f>
        <v>380</v>
      </c>
      <c r="C72">
        <f>SUMIF(A2:A64,"Miscellaneous",D2:D64)</f>
        <v>380</v>
      </c>
    </row>
    <row r="73" spans="1:3" x14ac:dyDescent="0.3">
      <c r="A73" t="s">
        <v>6</v>
      </c>
      <c r="B73">
        <f>SUMIF(A2:A64,"Photography",C2:C64)</f>
        <v>1600</v>
      </c>
      <c r="C73">
        <f>SUMIF(A2:A64,"Photography",D2:D64)</f>
        <v>1600</v>
      </c>
    </row>
    <row r="74" spans="1:3" x14ac:dyDescent="0.3">
      <c r="A74" t="s">
        <v>11</v>
      </c>
      <c r="B74">
        <f>SUMIF(A2:A64,"Stationery",C2:C64)</f>
        <v>125</v>
      </c>
      <c r="C74">
        <f>SUMIF(A2:A64,"Stationery",D2:D64)</f>
        <v>125</v>
      </c>
    </row>
    <row r="75" spans="1:3" x14ac:dyDescent="0.3">
      <c r="A75" t="s">
        <v>4</v>
      </c>
      <c r="B75">
        <f>SUMIF(A2:A64,"Venue",C2:C64)</f>
        <v>1500</v>
      </c>
      <c r="C75">
        <f>SUMIF(A2:A64,"Venue",D2:D64)</f>
        <v>1500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Gilbert</dc:creator>
  <cp:lastModifiedBy>Paul Gilbert</cp:lastModifiedBy>
  <dcterms:created xsi:type="dcterms:W3CDTF">2025-06-07T18:17:39Z</dcterms:created>
  <dcterms:modified xsi:type="dcterms:W3CDTF">2025-06-07T20:04:51Z</dcterms:modified>
</cp:coreProperties>
</file>